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/>
  <c r="C4" i="1"/>
  <c r="E4" i="1"/>
  <c r="G22" i="1"/>
  <c r="G21" i="1"/>
  <c r="G17" i="1"/>
  <c r="G13" i="1"/>
  <c r="G9" i="1"/>
  <c r="F24" i="1"/>
  <c r="G24" i="1"/>
  <c r="F23" i="1"/>
  <c r="G23" i="1"/>
  <c r="F22" i="1"/>
  <c r="F21" i="1"/>
  <c r="F20" i="1"/>
  <c r="G20" i="1"/>
  <c r="F19" i="1"/>
  <c r="G19" i="1"/>
  <c r="F18" i="1"/>
  <c r="G18" i="1"/>
  <c r="F17" i="1"/>
  <c r="F16" i="1"/>
  <c r="F13" i="1"/>
  <c r="F12" i="1"/>
  <c r="G12" i="1"/>
  <c r="F11" i="1"/>
  <c r="G11" i="1"/>
  <c r="F10" i="1"/>
  <c r="G10" i="1"/>
  <c r="F9" i="1"/>
  <c r="F8" i="1"/>
  <c r="G8" i="1"/>
  <c r="F7" i="1"/>
  <c r="F15" i="1"/>
  <c r="G16" i="1"/>
  <c r="G15" i="1"/>
  <c r="F6" i="1"/>
  <c r="G7" i="1"/>
  <c r="G6" i="1"/>
  <c r="F4" i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<sst xmlns="http://schemas.openxmlformats.org/spreadsheetml/2006/main" count="27" uniqueCount="27">
  <si>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</si>
  <si>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</si>
  <si>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</si>
  <si>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</si>
  <si>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</si>
  <si>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</si>
  <si>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</si>
  <si>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</si>
  <si>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</si>
  <si>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</si>
  <si>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</si>
  <si>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</si>
  <si>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</si>
  <si>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</si>
  <si>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</si>
  <si>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</si>
  <si>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</si>
  <si>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</si>
  <si>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</si>
  <si>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</si>
  <si>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</si>
  <si>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</si>
  <si>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</si>
  <si>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</si>
  <si>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</si>
  <si>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</si>
  <si>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Junta Municipal de Agua Potable y Alcantarillado de Acámbaro, Gto.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</si>
</sst>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horizontal="center" vertical="top"/>
    </xf>
    <xf numFmtId="0" fontId="3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center" vertical="center"/>
    </xf>
    <xf numFmtId="0" fontId="2" fillId="2" borderId="3" xfId="8" applyFont="1" applyFill="1" applyBorder="1" applyAlignment="1">
      <alignment horizontal="center" vertical="center" wrapText="1"/>
    </xf>
    <xf numFmtId="4" fontId="2" fillId="2" borderId="6" xfId="8" applyNumberFormat="1" applyFont="1" applyFill="1" applyBorder="1" applyAlignment="1">
      <alignment horizontal="center" vertical="center" wrapText="1"/>
    </xf>
    <xf numFmtId="0" fontId="3" fillId="0" borderId="7" xfId="8" applyNumberFormat="1" applyFont="1" applyFill="1" applyBorder="1" applyAlignment="1">
      <alignment horizontal="center" vertical="center" wrapText="1"/>
    </xf>
    <xf numFmtId="0" fontId="3" fillId="0" borderId="7" xfId="8" quotePrefix="1" applyNumberFormat="1" applyFont="1" applyFill="1" applyBorder="1" applyAlignment="1">
      <alignment horizontal="center" vertical="center" wrapText="1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0" fontId="0" fillId="0" borderId="9" xfId="0" applyBorder="1" applyProtection="1">
      <protection locked="0"/>
    </xf>
    <xf numFmtId="0" fontId="2" fillId="0" borderId="1" xfId="8" applyFont="1" applyFill="1" applyBorder="1" applyAlignment="1">
      <alignment vertical="top"/>
    </xf>
    <xf numFmtId="0" fontId="0" fillId="0" borderId="10" xfId="0" applyBorder="1" applyProtection="1">
      <protection locked="0"/>
    </xf>
    <xf numFmtId="0" fontId="5" fillId="0" borderId="0" xfId="8" applyFont="1" applyFill="1" applyBorder="1" applyAlignment="1">
      <alignment vertical="top" wrapText="1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28</xdr:row>
      <xdr:rowOff>28576</xdr:rowOff>
    </xdr:from>
    <xdr:to>
      <xdr:col>1</xdr:col>
      <xdr:colOff>3114675</xdr:colOff>
      <xdr:row>37</xdr:row>
      <xdr:rowOff>57151</xdr:rowOff>
    </xdr:to>
    <xdr:sp macro="" textlink="">
      <xdr:nvSpPr>
        <xdr:cNvPr id="2" name="CuadroTexto 1"/>
        <xdr:cNvSpPr txBox="1"/>
      </xdr:nvSpPr>
      <xdr:spPr>
        <a:xfrm>
          <a:off x="876300" y="10134601"/>
          <a:ext cx="23431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REVISO</a:t>
          </a:r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ARQ.</a:t>
          </a:r>
          <a:r>
            <a:rPr lang="es-MX" sz="1000" baseline="0"/>
            <a:t> ADRIAN GARDUÑO ESPITIA</a:t>
          </a:r>
        </a:p>
        <a:p>
          <a:pPr algn="ctr"/>
          <a:r>
            <a:rPr lang="es-MX" sz="1000" baseline="0"/>
            <a:t>DIRECTOR GENERAL </a:t>
          </a:r>
        </a:p>
        <a:p>
          <a:pPr algn="ctr"/>
          <a:r>
            <a:rPr lang="es-MX" sz="1000" baseline="0"/>
            <a:t>DE LA JUMAPAA</a:t>
          </a:r>
          <a:endParaRPr lang="es-MX" sz="1000"/>
        </a:p>
      </xdr:txBody>
    </xdr:sp>
    <xdr:clientData/>
  </xdr:twoCellAnchor>
  <xdr:twoCellAnchor>
    <xdr:from>
      <xdr:col>3</xdr:col>
      <xdr:colOff>628649</xdr:colOff>
      <xdr:row>28</xdr:row>
      <xdr:rowOff>19050</xdr:rowOff>
    </xdr:from>
    <xdr:to>
      <xdr:col>6</xdr:col>
      <xdr:colOff>0</xdr:colOff>
      <xdr:row>37</xdr:row>
      <xdr:rowOff>57150</xdr:rowOff>
    </xdr:to>
    <xdr:sp macro="" textlink="">
      <xdr:nvSpPr>
        <xdr:cNvPr id="3" name="CuadroTexto 2"/>
        <xdr:cNvSpPr txBox="1"/>
      </xdr:nvSpPr>
      <xdr:spPr>
        <a:xfrm>
          <a:off x="5810249" y="4676775"/>
          <a:ext cx="2543176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effectLst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1000">
            <a:effectLst/>
          </a:endParaRP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10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I41" sqref="I41"/>
    </sheetView>
  </sheetViews>
  <sheetFormatPr baseColWidth="10" defaultRowHeight="11.25" x14ac:dyDescent="0.2"/>
  <cols>
    <col min="1" max="1" width="1" style="1" customWidth="1"/>
    <col min="2" max="2" width="57.16406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4" t="s">
        <v>26</v>
      </c>
      <c r="B1" s="25"/>
      <c r="C1" s="25"/>
      <c r="D1" s="25"/>
      <c r="E1" s="25"/>
      <c r="F1" s="25"/>
      <c r="G1" s="26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117363543.69000001</v>
      </c>
      <c r="D4" s="13">
        <f>SUM(D6+D15)</f>
        <v>169787781.56</v>
      </c>
      <c r="E4" s="13">
        <f>SUM(E6+E15)</f>
        <v>157101868.84999999</v>
      </c>
      <c r="F4" s="13">
        <f>SUM(F6+F15)</f>
        <v>130049456.40000001</v>
      </c>
      <c r="G4" s="13">
        <f>SUM(G6+G15)</f>
        <v>12685912.710000005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47529832.329999998</v>
      </c>
      <c r="D6" s="13">
        <f>SUM(D7:D13)</f>
        <v>162977688.59</v>
      </c>
      <c r="E6" s="13">
        <f>SUM(E7:E13)</f>
        <v>154635531.75</v>
      </c>
      <c r="F6" s="13">
        <f>SUM(F7:F13)</f>
        <v>55871989.170000002</v>
      </c>
      <c r="G6" s="18">
        <f>SUM(G7:G13)</f>
        <v>8342156.8400000026</v>
      </c>
    </row>
    <row r="7" spans="1:7" x14ac:dyDescent="0.2">
      <c r="A7" s="3">
        <v>1110</v>
      </c>
      <c r="B7" s="7" t="s">
        <v>9</v>
      </c>
      <c r="C7" s="18">
        <v>17413633.309999999</v>
      </c>
      <c r="D7" s="18">
        <v>84080470.700000003</v>
      </c>
      <c r="E7" s="18">
        <v>78937038.349999994</v>
      </c>
      <c r="F7" s="18">
        <f>C7+D7-E7</f>
        <v>22557065.660000011</v>
      </c>
      <c r="G7" s="18">
        <f t="shared" ref="G7:G13" si="0">F7-C7</f>
        <v>5143432.3500000127</v>
      </c>
    </row>
    <row r="8" spans="1:7" x14ac:dyDescent="0.2">
      <c r="A8" s="3">
        <v>1120</v>
      </c>
      <c r="B8" s="7" t="s">
        <v>10</v>
      </c>
      <c r="C8" s="18">
        <v>29567690.050000001</v>
      </c>
      <c r="D8" s="18">
        <v>75302929.829999998</v>
      </c>
      <c r="E8" s="18">
        <v>72349608.010000005</v>
      </c>
      <c r="F8" s="18">
        <f t="shared" ref="F8:F13" si="1">C8+D8-E8</f>
        <v>32521011.86999999</v>
      </c>
      <c r="G8" s="18">
        <f t="shared" si="0"/>
        <v>2953321.8199999891</v>
      </c>
    </row>
    <row r="9" spans="1:7" x14ac:dyDescent="0.2">
      <c r="A9" s="3">
        <v>1130</v>
      </c>
      <c r="B9" s="7" t="s">
        <v>11</v>
      </c>
      <c r="C9" s="18">
        <v>87678.6</v>
      </c>
      <c r="D9" s="18">
        <v>17163</v>
      </c>
      <c r="E9" s="18">
        <v>16099.88</v>
      </c>
      <c r="F9" s="18">
        <f t="shared" si="1"/>
        <v>88741.72</v>
      </c>
      <c r="G9" s="18">
        <f t="shared" si="0"/>
        <v>1063.1199999999953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460830.37</v>
      </c>
      <c r="D11" s="18">
        <v>3577125.06</v>
      </c>
      <c r="E11" s="18">
        <v>3332785.51</v>
      </c>
      <c r="F11" s="18">
        <f t="shared" si="1"/>
        <v>705169.92000000039</v>
      </c>
      <c r="G11" s="18">
        <f t="shared" si="0"/>
        <v>244339.5500000004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69833711.360000014</v>
      </c>
      <c r="D15" s="13">
        <f>SUM(D16:D24)</f>
        <v>6810092.9699999997</v>
      </c>
      <c r="E15" s="13">
        <f>SUM(E16:E24)</f>
        <v>2466337.0999999996</v>
      </c>
      <c r="F15" s="13">
        <f>SUM(F16:F24)</f>
        <v>74177467.230000004</v>
      </c>
      <c r="G15" s="13">
        <f>SUM(G16:G24)</f>
        <v>4343755.8700000029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38482095.880000003</v>
      </c>
      <c r="D18" s="19">
        <v>6062032.3799999999</v>
      </c>
      <c r="E18" s="19">
        <v>0</v>
      </c>
      <c r="F18" s="19">
        <f t="shared" si="3"/>
        <v>44544128.260000005</v>
      </c>
      <c r="G18" s="19">
        <f t="shared" si="2"/>
        <v>6062032.3800000027</v>
      </c>
    </row>
    <row r="19" spans="1:7" x14ac:dyDescent="0.2">
      <c r="A19" s="3">
        <v>1240</v>
      </c>
      <c r="B19" s="7" t="s">
        <v>18</v>
      </c>
      <c r="C19" s="18">
        <v>30750545.190000001</v>
      </c>
      <c r="D19" s="18">
        <v>696659.76</v>
      </c>
      <c r="E19" s="18">
        <v>157466.01</v>
      </c>
      <c r="F19" s="18">
        <f t="shared" si="3"/>
        <v>31289738.940000001</v>
      </c>
      <c r="G19" s="18">
        <f t="shared" si="2"/>
        <v>539193.75</v>
      </c>
    </row>
    <row r="20" spans="1:7" x14ac:dyDescent="0.2">
      <c r="A20" s="3">
        <v>1250</v>
      </c>
      <c r="B20" s="7" t="s">
        <v>19</v>
      </c>
      <c r="C20" s="18">
        <v>983566.14</v>
      </c>
      <c r="D20" s="18">
        <v>10969.8</v>
      </c>
      <c r="E20" s="18">
        <v>0</v>
      </c>
      <c r="F20" s="18">
        <f t="shared" si="3"/>
        <v>994535.94000000006</v>
      </c>
      <c r="G20" s="18">
        <f t="shared" si="2"/>
        <v>10969.800000000047</v>
      </c>
    </row>
    <row r="21" spans="1:7" x14ac:dyDescent="0.2">
      <c r="A21" s="3">
        <v>1260</v>
      </c>
      <c r="B21" s="7" t="s">
        <v>20</v>
      </c>
      <c r="C21" s="18">
        <v>-4113831.54</v>
      </c>
      <c r="D21" s="18">
        <v>27500</v>
      </c>
      <c r="E21" s="18">
        <v>2308871.09</v>
      </c>
      <c r="F21" s="18">
        <f t="shared" si="3"/>
        <v>-6395202.6299999999</v>
      </c>
      <c r="G21" s="18">
        <f t="shared" si="2"/>
        <v>-2281371.09</v>
      </c>
    </row>
    <row r="22" spans="1:7" x14ac:dyDescent="0.2">
      <c r="A22" s="3">
        <v>1270</v>
      </c>
      <c r="B22" s="7" t="s">
        <v>21</v>
      </c>
      <c r="C22" s="18">
        <v>3731335.69</v>
      </c>
      <c r="D22" s="18">
        <v>12931.03</v>
      </c>
      <c r="E22" s="18">
        <v>0</v>
      </c>
      <c r="F22" s="18">
        <f t="shared" si="3"/>
        <v>3744266.7199999997</v>
      </c>
      <c r="G22" s="18">
        <f t="shared" si="2"/>
        <v>12931.029999999795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7" t="s">
        <v>25</v>
      </c>
      <c r="C26" s="27"/>
      <c r="D26" s="27"/>
      <c r="E26" s="27"/>
      <c r="F26" s="27"/>
      <c r="G26" s="27"/>
    </row>
    <row r="28" spans="1:7" s="22" customFormat="1" ht="12" x14ac:dyDescent="0.2">
      <c r="A28" s="20"/>
      <c r="B28" s="21"/>
      <c r="C28" s="21"/>
      <c r="D28" s="21"/>
      <c r="E28" s="21"/>
      <c r="F28" s="21"/>
    </row>
    <row r="29" spans="1:7" s="22" customFormat="1" x14ac:dyDescent="0.2">
      <c r="A29" s="23"/>
    </row>
    <row r="30" spans="1:7" s="22" customFormat="1" x14ac:dyDescent="0.2">
      <c r="A30" s="23"/>
    </row>
    <row r="31" spans="1:7" s="22" customFormat="1" x14ac:dyDescent="0.2">
      <c r="A31" s="23"/>
    </row>
    <row r="32" spans="1:7" s="22" customFormat="1" x14ac:dyDescent="0.2">
      <c r="A32" s="23"/>
    </row>
    <row r="33" spans="1:1" s="22" customFormat="1" x14ac:dyDescent="0.2">
      <c r="A33" s="23"/>
    </row>
    <row r="34" spans="1:1" s="22" customFormat="1" x14ac:dyDescent="0.2">
      <c r="A34" s="23"/>
    </row>
    <row r="35" spans="1:1" s="22" customFormat="1" x14ac:dyDescent="0.2">
      <c r="A35" s="23"/>
    </row>
    <row r="36" spans="1:1" s="22" customFormat="1" x14ac:dyDescent="0.2">
      <c r="A36" s="23"/>
    </row>
    <row r="37" spans="1:1" s="22" customFormat="1" x14ac:dyDescent="0.2">
      <c r="A37" s="23"/>
    </row>
    <row r="38" spans="1:1" s="22" customFormat="1" x14ac:dyDescent="0.2">
      <c r="A38" s="23"/>
    </row>
    <row r="39" spans="1:1" s="22" customFormat="1" x14ac:dyDescent="0.2">
      <c r="A39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F67F85-15F0-42DF-9A5B-1858F18DB6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2022-02-22T15:20:00Z</cp:lastPrinted>
  <dcterms:created xsi:type="dcterms:W3CDTF">2014-02-09T04:04:15Z</dcterms:created>
  <dcterms:modified xsi:type="dcterms:W3CDTF">2022-11-11T22:13:41Z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